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495\Desktop\"/>
    </mc:Choice>
  </mc:AlternateContent>
  <xr:revisionPtr revIDLastSave="0" documentId="13_ncr:1_{469C4C5E-95ED-40CE-9606-D4CD30433D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3" i="1"/>
  <c r="D14" i="1"/>
  <c r="D13" i="1"/>
  <c r="D11" i="1"/>
  <c r="D10" i="1"/>
  <c r="D51" i="1"/>
  <c r="D37" i="1"/>
  <c r="D47" i="1"/>
  <c r="D33" i="1"/>
  <c r="D32" i="1" s="1"/>
  <c r="D46" i="1" l="1"/>
  <c r="D7" i="1"/>
  <c r="D6" i="1"/>
  <c r="D5" i="1"/>
  <c r="D30" i="1"/>
  <c r="D29" i="1"/>
  <c r="D28" i="1" l="1"/>
  <c r="D9" i="1"/>
  <c r="D12" i="1"/>
  <c r="D4" i="1"/>
  <c r="D31" i="1"/>
  <c r="D27" i="1" l="1"/>
</calcChain>
</file>

<file path=xl/sharedStrings.xml><?xml version="1.0" encoding="utf-8"?>
<sst xmlns="http://schemas.openxmlformats.org/spreadsheetml/2006/main" count="124" uniqueCount="31">
  <si>
    <t>m2</t>
  </si>
  <si>
    <t>ilość</t>
  </si>
  <si>
    <t>jednostka</t>
  </si>
  <si>
    <t>nr</t>
  </si>
  <si>
    <t>wymiana istniejących gniazdek elektrycznych na podtynkowe</t>
  </si>
  <si>
    <t>szt.</t>
  </si>
  <si>
    <t>I piętro</t>
  </si>
  <si>
    <t>II piętro</t>
  </si>
  <si>
    <t>usunięcie i ponowny montaż po malowaniu ścian korytarza, wszystkich elementów informacyjnych, dekoracyjnych itp.</t>
  </si>
  <si>
    <t>korytarz KAS</t>
  </si>
  <si>
    <t>korytarz LSAS</t>
  </si>
  <si>
    <t>klatki schodowe</t>
  </si>
  <si>
    <t>klatka lewa</t>
  </si>
  <si>
    <t>klatka prawa</t>
  </si>
  <si>
    <t>wymiana zużytych pasków antypoślizgowych na krawędziach stopni schodów</t>
  </si>
  <si>
    <t>kpl.</t>
  </si>
  <si>
    <t>dwukrotne malowanie korytarza ścian wraz z przygotowaniem podłoża wys. pom. 270 cm  Terminal Cargo</t>
  </si>
  <si>
    <t>zakup i montaż wykładziny na całej powierzchni korytarzy z uwzględnieniem cokołu 7cm (Terminal Cargo)</t>
  </si>
  <si>
    <t>parter łącznik</t>
  </si>
  <si>
    <t>I piętro łącznik</t>
  </si>
  <si>
    <t xml:space="preserve">II piętro </t>
  </si>
  <si>
    <t>parter CSL</t>
  </si>
  <si>
    <t>Łącznik CSL</t>
  </si>
  <si>
    <t>parter</t>
  </si>
  <si>
    <t xml:space="preserve">CSL </t>
  </si>
  <si>
    <t>wymiana włączników oświetlenia itp. na nowe o kolorystyce zgodnej z kolorystyką gniazdek elektrycznych Terminal Cargo</t>
  </si>
  <si>
    <t>wymiana włączników oświetlenia itp. na nowe o kolorystyce zgodnej z kolorystyką gniazdek elektrycznych Łącznik/CSL</t>
  </si>
  <si>
    <t>dwukrotne malowanie sufitów klatek schodowych wraz z przygotowaniem podłoża Terminal Cargo</t>
  </si>
  <si>
    <t>dwukrotnie malowanie korytarza ścian wraz z przygotowaniem podłoża wys. pom. 270 cm Łącznik/CSL</t>
  </si>
  <si>
    <t>dwukrotne malowanie sufitów klatek schodowych wraz z przygotowaniem podłoża Łącznik</t>
  </si>
  <si>
    <t xml:space="preserve">PRZEDMIAR ROBÓT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</si>
</sst>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1" fillId="0" borderId="0" xfId="0" applyNumberFormat="1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topLeftCell="A40" workbookViewId="0">
      <selection activeCell="H47" sqref="H46:H47"/>
    </sheetView>
  </sheetViews>
  <sheetFormatPr defaultRowHeight="14.4" x14ac:dyDescent="0.3"/>
  <cols>
    <col min="1" max="1" width="3.5546875" customWidth="1"/>
    <col min="2" max="2" width="53.6640625" bestFit="1" customWidth="1"/>
    <col min="3" max="4" width="10.33203125" customWidth="1"/>
  </cols>
  <sheetData>
    <row r="1" spans="1:7" s="9" customFormat="1" x14ac:dyDescent="0.3">
      <c r="A1" s="18" t="s">
        <v>30</v>
      </c>
      <c r="B1" s="18"/>
      <c r="C1" s="18"/>
      <c r="D1" s="18"/>
    </row>
    <row r="2" spans="1:7" x14ac:dyDescent="0.3">
      <c r="A2" s="4" t="s">
        <v>3</v>
      </c>
      <c r="B2" s="4"/>
      <c r="C2" s="2" t="s">
        <v>2</v>
      </c>
      <c r="D2" s="2" t="s">
        <v>1</v>
      </c>
    </row>
    <row r="3" spans="1:7" s="9" customFormat="1" ht="28.8" x14ac:dyDescent="0.3">
      <c r="A3" s="6">
        <v>1</v>
      </c>
      <c r="B3" s="7" t="s">
        <v>16</v>
      </c>
      <c r="C3" s="6" t="s">
        <v>0</v>
      </c>
      <c r="D3" s="8">
        <f>D4+D7+D8+D9</f>
        <v>1474.82</v>
      </c>
      <c r="F3" s="10"/>
    </row>
    <row r="4" spans="1:7" s="9" customFormat="1" x14ac:dyDescent="0.3">
      <c r="A4" s="17"/>
      <c r="B4" s="7" t="s">
        <v>6</v>
      </c>
      <c r="C4" s="6" t="s">
        <v>0</v>
      </c>
      <c r="D4" s="8">
        <f>SUM(D5:D6)</f>
        <v>593.28</v>
      </c>
    </row>
    <row r="5" spans="1:7" x14ac:dyDescent="0.3">
      <c r="A5" s="5"/>
      <c r="B5" s="3" t="s">
        <v>9</v>
      </c>
      <c r="C5" s="2" t="s">
        <v>0</v>
      </c>
      <c r="D5" s="1">
        <f>((60*2.7+2.1*2.7)*2)-(2*0.9)*25</f>
        <v>290.33999999999997</v>
      </c>
    </row>
    <row r="6" spans="1:7" x14ac:dyDescent="0.3">
      <c r="A6" s="5"/>
      <c r="B6" s="3" t="s">
        <v>10</v>
      </c>
      <c r="C6" s="2" t="s">
        <v>0</v>
      </c>
      <c r="D6" s="1">
        <f>((60*2.7+2.1*2.7)*2)-(2*0.9)*18</f>
        <v>302.94</v>
      </c>
    </row>
    <row r="7" spans="1:7" s="9" customFormat="1" x14ac:dyDescent="0.3">
      <c r="A7" s="6"/>
      <c r="B7" s="7" t="s">
        <v>7</v>
      </c>
      <c r="C7" s="6" t="s">
        <v>0</v>
      </c>
      <c r="D7" s="8">
        <f>((60*2.7+2.1*2.7)*2)-(2*0.9)*30</f>
        <v>281.33999999999997</v>
      </c>
    </row>
    <row r="8" spans="1:7" s="9" customFormat="1" x14ac:dyDescent="0.3">
      <c r="A8" s="6"/>
      <c r="B8" s="7" t="s">
        <v>23</v>
      </c>
      <c r="C8" s="6" t="s">
        <v>0</v>
      </c>
      <c r="D8" s="8">
        <v>137</v>
      </c>
    </row>
    <row r="9" spans="1:7" s="9" customFormat="1" x14ac:dyDescent="0.3">
      <c r="A9" s="6"/>
      <c r="B9" s="7" t="s">
        <v>11</v>
      </c>
      <c r="C9" s="6" t="s">
        <v>0</v>
      </c>
      <c r="D9" s="8">
        <f>SUM(D10:D11)</f>
        <v>463.2</v>
      </c>
    </row>
    <row r="10" spans="1:7" x14ac:dyDescent="0.3">
      <c r="A10" s="2"/>
      <c r="B10" s="3" t="s">
        <v>12</v>
      </c>
      <c r="C10" s="2" t="s">
        <v>0</v>
      </c>
      <c r="D10" s="1">
        <f>(6*3.5*2+5.5*3.5*2)*3-(2*0.9*6)</f>
        <v>230.7</v>
      </c>
    </row>
    <row r="11" spans="1:7" x14ac:dyDescent="0.3">
      <c r="A11" s="2"/>
      <c r="B11" s="3" t="s">
        <v>13</v>
      </c>
      <c r="C11" s="2" t="s">
        <v>0</v>
      </c>
      <c r="D11" s="1">
        <f>(6*3.5*2+5.5*3.5*2)*3-(2*0.9*5)</f>
        <v>232.5</v>
      </c>
    </row>
    <row r="12" spans="1:7" s="9" customFormat="1" ht="28.8" x14ac:dyDescent="0.3">
      <c r="A12" s="6">
        <v>2</v>
      </c>
      <c r="B12" s="7" t="s">
        <v>27</v>
      </c>
      <c r="C12" s="6" t="s">
        <v>0</v>
      </c>
      <c r="D12" s="8">
        <f>SUM(D13:D14)</f>
        <v>198</v>
      </c>
      <c r="G12" s="10"/>
    </row>
    <row r="13" spans="1:7" x14ac:dyDescent="0.3">
      <c r="A13" s="2"/>
      <c r="B13" s="3" t="s">
        <v>12</v>
      </c>
      <c r="C13" s="2" t="s">
        <v>0</v>
      </c>
      <c r="D13" s="1">
        <f>6*5.5*3</f>
        <v>99</v>
      </c>
    </row>
    <row r="14" spans="1:7" x14ac:dyDescent="0.3">
      <c r="A14" s="2"/>
      <c r="B14" s="3" t="s">
        <v>13</v>
      </c>
      <c r="C14" s="2" t="s">
        <v>0</v>
      </c>
      <c r="D14" s="1">
        <f>6*5.5*3</f>
        <v>99</v>
      </c>
    </row>
    <row r="15" spans="1:7" ht="28.8" x14ac:dyDescent="0.3">
      <c r="A15" s="6">
        <v>3</v>
      </c>
      <c r="B15" s="7" t="s">
        <v>28</v>
      </c>
      <c r="C15" s="6" t="s">
        <v>0</v>
      </c>
      <c r="D15" s="8">
        <f>D16+D17+D18+D19+D21</f>
        <v>1177.01</v>
      </c>
    </row>
    <row r="16" spans="1:7" x14ac:dyDescent="0.3">
      <c r="A16" s="2"/>
      <c r="B16" s="3" t="s">
        <v>18</v>
      </c>
      <c r="C16" s="2" t="s">
        <v>0</v>
      </c>
      <c r="D16" s="1">
        <v>242.4</v>
      </c>
    </row>
    <row r="17" spans="1:7" x14ac:dyDescent="0.3">
      <c r="A17" s="2"/>
      <c r="B17" s="3" t="s">
        <v>19</v>
      </c>
      <c r="C17" s="2" t="s">
        <v>0</v>
      </c>
      <c r="D17" s="1">
        <v>217</v>
      </c>
    </row>
    <row r="18" spans="1:7" x14ac:dyDescent="0.3">
      <c r="A18" s="2"/>
      <c r="B18" s="3" t="s">
        <v>20</v>
      </c>
      <c r="C18" s="2" t="s">
        <v>0</v>
      </c>
      <c r="D18" s="1">
        <v>87.88</v>
      </c>
    </row>
    <row r="19" spans="1:7" x14ac:dyDescent="0.3">
      <c r="A19" s="2"/>
      <c r="B19" s="7" t="s">
        <v>24</v>
      </c>
      <c r="C19" s="6" t="s">
        <v>0</v>
      </c>
      <c r="D19" s="8">
        <v>259.89999999999998</v>
      </c>
    </row>
    <row r="20" spans="1:7" x14ac:dyDescent="0.3">
      <c r="A20" s="2"/>
      <c r="B20" s="3" t="s">
        <v>21</v>
      </c>
      <c r="C20" s="2" t="s">
        <v>0</v>
      </c>
      <c r="D20" s="1">
        <v>259.89999999999998</v>
      </c>
    </row>
    <row r="21" spans="1:7" x14ac:dyDescent="0.3">
      <c r="A21" s="2"/>
      <c r="B21" s="7" t="s">
        <v>11</v>
      </c>
      <c r="C21" s="6" t="s">
        <v>0</v>
      </c>
      <c r="D21" s="8">
        <v>369.83</v>
      </c>
    </row>
    <row r="22" spans="1:7" x14ac:dyDescent="0.3">
      <c r="A22" s="2"/>
      <c r="B22" s="3" t="s">
        <v>12</v>
      </c>
      <c r="C22" s="2" t="s">
        <v>0</v>
      </c>
      <c r="D22" s="1">
        <v>216.68</v>
      </c>
    </row>
    <row r="23" spans="1:7" x14ac:dyDescent="0.3">
      <c r="A23" s="2"/>
      <c r="B23" s="3" t="s">
        <v>13</v>
      </c>
      <c r="C23" s="2" t="s">
        <v>0</v>
      </c>
      <c r="D23" s="1">
        <v>153.15</v>
      </c>
    </row>
    <row r="24" spans="1:7" ht="28.8" x14ac:dyDescent="0.3">
      <c r="A24" s="6">
        <v>4</v>
      </c>
      <c r="B24" s="7" t="s">
        <v>29</v>
      </c>
      <c r="C24" s="6" t="s">
        <v>0</v>
      </c>
      <c r="D24" s="8">
        <v>88.4</v>
      </c>
    </row>
    <row r="25" spans="1:7" x14ac:dyDescent="0.3">
      <c r="A25" s="2"/>
      <c r="B25" s="3" t="s">
        <v>12</v>
      </c>
      <c r="C25" s="2" t="s">
        <v>0</v>
      </c>
      <c r="D25" s="1">
        <v>44.1</v>
      </c>
    </row>
    <row r="26" spans="1:7" x14ac:dyDescent="0.3">
      <c r="A26" s="2"/>
      <c r="B26" s="3" t="s">
        <v>13</v>
      </c>
      <c r="C26" s="2" t="s">
        <v>0</v>
      </c>
      <c r="D26" s="1">
        <v>44.3</v>
      </c>
    </row>
    <row r="27" spans="1:7" s="9" customFormat="1" ht="28.8" x14ac:dyDescent="0.3">
      <c r="A27" s="6">
        <v>5</v>
      </c>
      <c r="B27" s="7" t="s">
        <v>17</v>
      </c>
      <c r="C27" s="6" t="s">
        <v>0</v>
      </c>
      <c r="D27" s="8">
        <f>SUM(D28+D31)</f>
        <v>404.08199999999999</v>
      </c>
      <c r="G27" s="10"/>
    </row>
    <row r="28" spans="1:7" s="9" customFormat="1" x14ac:dyDescent="0.3">
      <c r="A28" s="6"/>
      <c r="B28" s="7" t="s">
        <v>6</v>
      </c>
      <c r="C28" s="6" t="s">
        <v>0</v>
      </c>
      <c r="D28" s="8">
        <f>SUM(D29:D30)</f>
        <v>269.38799999999998</v>
      </c>
    </row>
    <row r="29" spans="1:7" x14ac:dyDescent="0.3">
      <c r="A29" s="2"/>
      <c r="B29" s="3" t="s">
        <v>9</v>
      </c>
      <c r="C29" s="2" t="s">
        <v>0</v>
      </c>
      <c r="D29" s="1">
        <f>(60*2.1)+((60+2.1)*0.07)*2</f>
        <v>134.69399999999999</v>
      </c>
    </row>
    <row r="30" spans="1:7" x14ac:dyDescent="0.3">
      <c r="A30" s="2"/>
      <c r="B30" s="3" t="s">
        <v>10</v>
      </c>
      <c r="C30" s="2" t="s">
        <v>0</v>
      </c>
      <c r="D30" s="1">
        <f>(60*2.1)+((60+2.1)*0.07)*2</f>
        <v>134.69399999999999</v>
      </c>
    </row>
    <row r="31" spans="1:7" s="9" customFormat="1" x14ac:dyDescent="0.3">
      <c r="A31" s="6"/>
      <c r="B31" s="7" t="s">
        <v>7</v>
      </c>
      <c r="C31" s="6" t="s">
        <v>0</v>
      </c>
      <c r="D31" s="8">
        <f>(60*2.1)+((60+2.1)*0.07)*2</f>
        <v>134.69399999999999</v>
      </c>
    </row>
    <row r="32" spans="1:7" s="12" customFormat="1" x14ac:dyDescent="0.3">
      <c r="A32" s="6">
        <v>6</v>
      </c>
      <c r="B32" s="11" t="s">
        <v>4</v>
      </c>
      <c r="C32" s="6" t="s">
        <v>5</v>
      </c>
      <c r="D32" s="6">
        <f>D33+D36+D37+D40+D44</f>
        <v>23</v>
      </c>
    </row>
    <row r="33" spans="1:4" s="12" customFormat="1" x14ac:dyDescent="0.3">
      <c r="A33" s="6"/>
      <c r="B33" s="7" t="s">
        <v>6</v>
      </c>
      <c r="C33" s="6" t="s">
        <v>5</v>
      </c>
      <c r="D33" s="6">
        <f>SUM(D34:D35)</f>
        <v>7</v>
      </c>
    </row>
    <row r="34" spans="1:4" s="14" customFormat="1" x14ac:dyDescent="0.3">
      <c r="A34" s="2"/>
      <c r="B34" s="3" t="s">
        <v>9</v>
      </c>
      <c r="C34" s="2" t="s">
        <v>5</v>
      </c>
      <c r="D34" s="2">
        <v>3</v>
      </c>
    </row>
    <row r="35" spans="1:4" s="14" customFormat="1" x14ac:dyDescent="0.3">
      <c r="A35" s="2"/>
      <c r="B35" s="3" t="s">
        <v>10</v>
      </c>
      <c r="C35" s="2" t="s">
        <v>5</v>
      </c>
      <c r="D35" s="2">
        <v>4</v>
      </c>
    </row>
    <row r="36" spans="1:4" s="12" customFormat="1" x14ac:dyDescent="0.3">
      <c r="A36" s="6"/>
      <c r="B36" s="7" t="s">
        <v>7</v>
      </c>
      <c r="C36" s="6" t="s">
        <v>5</v>
      </c>
      <c r="D36" s="6">
        <v>3</v>
      </c>
    </row>
    <row r="37" spans="1:4" s="12" customFormat="1" x14ac:dyDescent="0.3">
      <c r="A37" s="6"/>
      <c r="B37" s="7" t="s">
        <v>11</v>
      </c>
      <c r="C37" s="6" t="s">
        <v>5</v>
      </c>
      <c r="D37" s="6">
        <f>SUM(D38:D39)</f>
        <v>2</v>
      </c>
    </row>
    <row r="38" spans="1:4" s="14" customFormat="1" x14ac:dyDescent="0.3">
      <c r="A38" s="2"/>
      <c r="B38" s="3" t="s">
        <v>12</v>
      </c>
      <c r="C38" s="2" t="s">
        <v>5</v>
      </c>
      <c r="D38" s="2">
        <v>2</v>
      </c>
    </row>
    <row r="39" spans="1:4" s="14" customFormat="1" x14ac:dyDescent="0.3">
      <c r="A39" s="2"/>
      <c r="B39" s="3" t="s">
        <v>13</v>
      </c>
      <c r="C39" s="2" t="s">
        <v>5</v>
      </c>
      <c r="D39" s="2">
        <v>0</v>
      </c>
    </row>
    <row r="40" spans="1:4" s="14" customFormat="1" x14ac:dyDescent="0.3">
      <c r="A40" s="2"/>
      <c r="B40" s="7" t="s">
        <v>22</v>
      </c>
      <c r="C40" s="6" t="s">
        <v>5</v>
      </c>
      <c r="D40" s="6">
        <v>10</v>
      </c>
    </row>
    <row r="41" spans="1:4" s="14" customFormat="1" x14ac:dyDescent="0.3">
      <c r="A41" s="2"/>
      <c r="B41" s="3" t="s">
        <v>23</v>
      </c>
      <c r="C41" s="2" t="s">
        <v>5</v>
      </c>
      <c r="D41" s="2">
        <v>4</v>
      </c>
    </row>
    <row r="42" spans="1:4" s="14" customFormat="1" x14ac:dyDescent="0.3">
      <c r="A42" s="2"/>
      <c r="B42" s="3" t="s">
        <v>6</v>
      </c>
      <c r="C42" s="2" t="s">
        <v>5</v>
      </c>
      <c r="D42" s="2">
        <v>3</v>
      </c>
    </row>
    <row r="43" spans="1:4" s="14" customFormat="1" x14ac:dyDescent="0.3">
      <c r="A43" s="2"/>
      <c r="B43" s="3" t="s">
        <v>7</v>
      </c>
      <c r="C43" s="2" t="s">
        <v>5</v>
      </c>
      <c r="D43" s="2">
        <v>3</v>
      </c>
    </row>
    <row r="44" spans="1:4" s="14" customFormat="1" x14ac:dyDescent="0.3">
      <c r="A44" s="2"/>
      <c r="B44" s="7" t="s">
        <v>24</v>
      </c>
      <c r="C44" s="2" t="s">
        <v>5</v>
      </c>
      <c r="D44" s="6">
        <v>1</v>
      </c>
    </row>
    <row r="45" spans="1:4" s="14" customFormat="1" x14ac:dyDescent="0.3">
      <c r="A45" s="2"/>
      <c r="B45" s="3" t="s">
        <v>23</v>
      </c>
      <c r="C45" s="2" t="s">
        <v>5</v>
      </c>
      <c r="D45" s="2">
        <v>1</v>
      </c>
    </row>
    <row r="46" spans="1:4" s="12" customFormat="1" ht="28.8" x14ac:dyDescent="0.3">
      <c r="A46" s="6">
        <v>7</v>
      </c>
      <c r="B46" s="13" t="s">
        <v>25</v>
      </c>
      <c r="C46" s="6" t="s">
        <v>5</v>
      </c>
      <c r="D46" s="16">
        <f>D47+D50+D51</f>
        <v>38</v>
      </c>
    </row>
    <row r="47" spans="1:4" s="14" customFormat="1" x14ac:dyDescent="0.3">
      <c r="A47" s="2"/>
      <c r="B47" s="3" t="s">
        <v>6</v>
      </c>
      <c r="C47" s="6" t="s">
        <v>5</v>
      </c>
      <c r="D47" s="16">
        <f>SUM(D48:D49)</f>
        <v>16</v>
      </c>
    </row>
    <row r="48" spans="1:4" s="14" customFormat="1" x14ac:dyDescent="0.3">
      <c r="A48" s="2"/>
      <c r="B48" s="3" t="s">
        <v>9</v>
      </c>
      <c r="C48" s="2" t="s">
        <v>5</v>
      </c>
      <c r="D48" s="15">
        <v>8</v>
      </c>
    </row>
    <row r="49" spans="1:4" s="14" customFormat="1" x14ac:dyDescent="0.3">
      <c r="A49" s="2"/>
      <c r="B49" s="3" t="s">
        <v>10</v>
      </c>
      <c r="C49" s="2" t="s">
        <v>5</v>
      </c>
      <c r="D49" s="15">
        <v>8</v>
      </c>
    </row>
    <row r="50" spans="1:4" s="14" customFormat="1" x14ac:dyDescent="0.3">
      <c r="A50" s="2"/>
      <c r="B50" s="3" t="s">
        <v>7</v>
      </c>
      <c r="C50" s="2" t="s">
        <v>5</v>
      </c>
      <c r="D50" s="15">
        <v>8</v>
      </c>
    </row>
    <row r="51" spans="1:4" s="12" customFormat="1" x14ac:dyDescent="0.3">
      <c r="A51" s="6"/>
      <c r="B51" s="7" t="s">
        <v>11</v>
      </c>
      <c r="C51" s="6" t="s">
        <v>5</v>
      </c>
      <c r="D51" s="16">
        <f>SUM(D52:D53)</f>
        <v>14</v>
      </c>
    </row>
    <row r="52" spans="1:4" s="14" customFormat="1" x14ac:dyDescent="0.3">
      <c r="A52" s="2"/>
      <c r="B52" s="3" t="s">
        <v>12</v>
      </c>
      <c r="C52" s="2" t="s">
        <v>5</v>
      </c>
      <c r="D52" s="15">
        <v>8</v>
      </c>
    </row>
    <row r="53" spans="1:4" s="14" customFormat="1" x14ac:dyDescent="0.3">
      <c r="A53" s="2"/>
      <c r="B53" s="3" t="s">
        <v>13</v>
      </c>
      <c r="C53" s="2" t="s">
        <v>5</v>
      </c>
      <c r="D53" s="15">
        <v>6</v>
      </c>
    </row>
    <row r="54" spans="1:4" s="14" customFormat="1" ht="28.8" x14ac:dyDescent="0.3">
      <c r="A54" s="2">
        <v>8</v>
      </c>
      <c r="B54" s="13" t="s">
        <v>26</v>
      </c>
      <c r="C54" s="6" t="s">
        <v>5</v>
      </c>
      <c r="D54" s="16">
        <v>17</v>
      </c>
    </row>
    <row r="55" spans="1:4" s="14" customFormat="1" x14ac:dyDescent="0.3">
      <c r="A55" s="2"/>
      <c r="B55" s="7" t="s">
        <v>22</v>
      </c>
      <c r="C55" s="6" t="s">
        <v>5</v>
      </c>
      <c r="D55" s="16">
        <v>13</v>
      </c>
    </row>
    <row r="56" spans="1:4" s="14" customFormat="1" ht="15" customHeight="1" x14ac:dyDescent="0.3">
      <c r="A56" s="2"/>
      <c r="B56" s="3" t="s">
        <v>23</v>
      </c>
      <c r="C56" s="2" t="s">
        <v>5</v>
      </c>
      <c r="D56" s="15">
        <v>5</v>
      </c>
    </row>
    <row r="57" spans="1:4" s="14" customFormat="1" x14ac:dyDescent="0.3">
      <c r="A57" s="2"/>
      <c r="B57" s="3" t="s">
        <v>6</v>
      </c>
      <c r="C57" s="2" t="s">
        <v>5</v>
      </c>
      <c r="D57" s="15">
        <v>5</v>
      </c>
    </row>
    <row r="58" spans="1:4" s="14" customFormat="1" x14ac:dyDescent="0.3">
      <c r="A58" s="2"/>
      <c r="B58" s="3" t="s">
        <v>7</v>
      </c>
      <c r="C58" s="2" t="s">
        <v>5</v>
      </c>
      <c r="D58" s="15">
        <v>3</v>
      </c>
    </row>
    <row r="59" spans="1:4" s="14" customFormat="1" x14ac:dyDescent="0.3">
      <c r="A59" s="2"/>
      <c r="B59" s="7" t="s">
        <v>24</v>
      </c>
      <c r="C59" s="6" t="s">
        <v>5</v>
      </c>
      <c r="D59" s="16">
        <v>4</v>
      </c>
    </row>
    <row r="60" spans="1:4" s="14" customFormat="1" x14ac:dyDescent="0.3">
      <c r="A60" s="2"/>
      <c r="B60" s="3" t="s">
        <v>23</v>
      </c>
      <c r="C60" s="2" t="s">
        <v>5</v>
      </c>
      <c r="D60" s="15">
        <v>4</v>
      </c>
    </row>
    <row r="61" spans="1:4" s="12" customFormat="1" ht="28.8" x14ac:dyDescent="0.3">
      <c r="A61" s="6">
        <v>9</v>
      </c>
      <c r="B61" s="13" t="s">
        <v>8</v>
      </c>
      <c r="C61" s="6" t="s">
        <v>15</v>
      </c>
      <c r="D61" s="6">
        <v>1</v>
      </c>
    </row>
    <row r="62" spans="1:4" s="12" customFormat="1" ht="28.8" x14ac:dyDescent="0.3">
      <c r="A62" s="6">
        <v>10</v>
      </c>
      <c r="B62" s="13" t="s">
        <v>14</v>
      </c>
      <c r="C62" s="6" t="s">
        <v>15</v>
      </c>
      <c r="D62" s="6">
        <v>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Jeglikowski</dc:creator>
  <cp:lastModifiedBy>Kamila Kulik</cp:lastModifiedBy>
  <cp:lastPrinted>2024-04-03T10:54:59Z</cp:lastPrinted>
  <dcterms:created xsi:type="dcterms:W3CDTF">2019-02-08T08:46:22Z</dcterms:created>
  <dcterms:modified xsi:type="dcterms:W3CDTF">2024-04-03T10:56:32Z</dcterms:modified>
</cp:coreProperties>
</file>